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tvijasbuvnieki.sharepoint.com/sites/Buvniecibas/Shared Documents/Būvniecības likums un MK noteikumi/Tipveida līguma noteikumi/Indeksācija/Nodevums/"/>
    </mc:Choice>
  </mc:AlternateContent>
  <xr:revisionPtr revIDLastSave="42" documentId="8_{2F1ED1E0-4142-4FB9-9B29-2537DC317386}" xr6:coauthVersionLast="47" xr6:coauthVersionMax="47" xr10:uidLastSave="{9D3FD988-15D0-4AD6-B2CE-AD205A6B206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M28" i="1"/>
  <c r="L28" i="1"/>
  <c r="I28" i="1"/>
  <c r="F28" i="1"/>
  <c r="M27" i="1"/>
  <c r="L27" i="1"/>
  <c r="I27" i="1"/>
  <c r="F27" i="1"/>
  <c r="M26" i="1"/>
  <c r="L26" i="1"/>
  <c r="L31" i="1" s="1"/>
  <c r="I26" i="1"/>
  <c r="F26" i="1"/>
  <c r="F31" i="1" s="1"/>
  <c r="M11" i="1"/>
  <c r="M10" i="1"/>
  <c r="M9" i="1"/>
  <c r="M12" i="1" s="1"/>
  <c r="L11" i="1"/>
  <c r="L10" i="1"/>
  <c r="L9" i="1"/>
  <c r="L12" i="1" l="1"/>
  <c r="M29" i="1"/>
  <c r="I31" i="1"/>
  <c r="M31" i="1" s="1"/>
  <c r="F29" i="1"/>
  <c r="F32" i="1" s="1"/>
  <c r="I29" i="1"/>
  <c r="I32" i="1" s="1"/>
  <c r="L29" i="1"/>
  <c r="L32" i="1" s="1"/>
  <c r="L14" i="1"/>
  <c r="L15" i="1" s="1"/>
  <c r="M32" i="1" l="1"/>
  <c r="I11" i="1" l="1"/>
  <c r="I10" i="1"/>
  <c r="F11" i="1"/>
  <c r="F10" i="1"/>
  <c r="F9" i="1"/>
  <c r="I14" i="1" l="1"/>
  <c r="F14" i="1"/>
  <c r="I12" i="1"/>
  <c r="F12" i="1"/>
  <c r="F15" i="1" s="1"/>
  <c r="M14" i="1" l="1"/>
  <c r="I15" i="1"/>
  <c r="M15" i="1" s="1"/>
</calcChain>
</file>

<file path=xl/sharedStrings.xml><?xml version="1.0" encoding="utf-8"?>
<sst xmlns="http://schemas.openxmlformats.org/spreadsheetml/2006/main" count="68" uniqueCount="42">
  <si>
    <t>q</t>
  </si>
  <si>
    <r>
      <t>L</t>
    </r>
    <r>
      <rPr>
        <sz val="11"/>
        <color theme="1"/>
        <rFont val="Calibri"/>
        <family val="2"/>
        <charset val="186"/>
        <scheme val="minor"/>
      </rPr>
      <t>n</t>
    </r>
  </si>
  <si>
    <r>
      <t>M</t>
    </r>
    <r>
      <rPr>
        <sz val="10"/>
        <color theme="1"/>
        <rFont val="Calibri"/>
        <family val="2"/>
        <charset val="186"/>
        <scheme val="minor"/>
      </rPr>
      <t>n</t>
    </r>
  </si>
  <si>
    <r>
      <t>E</t>
    </r>
    <r>
      <rPr>
        <sz val="10"/>
        <color theme="1"/>
        <rFont val="Calibri"/>
        <family val="2"/>
        <charset val="186"/>
        <scheme val="minor"/>
      </rPr>
      <t>n</t>
    </r>
  </si>
  <si>
    <t>Resursu indeksētā summa</t>
  </si>
  <si>
    <t>KOPĀ</t>
  </si>
  <si>
    <t>Izpilde EUR)</t>
  </si>
  <si>
    <t>Izpilde periodā (EUR)</t>
  </si>
  <si>
    <t>PASŪTĪTĀJS</t>
  </si>
  <si>
    <t>IZPILDĪTĀJS</t>
  </si>
  <si>
    <t>Indeksācijas periods</t>
  </si>
  <si>
    <t>01.01.2022</t>
  </si>
  <si>
    <t>Būvobjekts/Līgums:</t>
  </si>
  <si>
    <t>Konkursa piedāvājuma iesniegšanas datums:</t>
  </si>
  <si>
    <t>Objekta līguma termiņš</t>
  </si>
  <si>
    <t>Koeficients konkursa piedāvājuma pēdējā iesniegšasnas dienas ceturksnī</t>
  </si>
  <si>
    <t>Indekss (3Q.2023)</t>
  </si>
  <si>
    <t>Indekss (1Q.2023)</t>
  </si>
  <si>
    <t>Kopējā indeksējamā summa             (EUR)</t>
  </si>
  <si>
    <t>Papildus darbu indeksācija</t>
  </si>
  <si>
    <t>Koeficients ceturksnī, kad noslēgta vienošanās par papildus darbiem</t>
  </si>
  <si>
    <t>Vienošanās noslēgšanas datums:</t>
  </si>
  <si>
    <t>Indekss (1Q.2024)</t>
  </si>
  <si>
    <t>Indekss (2Q.2023)</t>
  </si>
  <si>
    <t>Indekss (2Q.2024)</t>
  </si>
  <si>
    <t>Indekss (3Q.2024)</t>
  </si>
  <si>
    <t>03.2022 - 03.2024</t>
  </si>
  <si>
    <t>07.2023 - 03.2024</t>
  </si>
  <si>
    <t>Indeksācijas 1. periods (3Q.2022)</t>
  </si>
  <si>
    <t>Indeksācijas 2. periods (3Q.2022)</t>
  </si>
  <si>
    <t>Indeksācijas 3. periods (1Q.2023)</t>
  </si>
  <si>
    <t>Indeksācijas 1. periods (3Q.2023)</t>
  </si>
  <si>
    <t>Indeksācijas 2. periods (4Q.2023)</t>
  </si>
  <si>
    <t>Indeksācijas 3. periods (1Q.2024)</t>
  </si>
  <si>
    <t>Izmaksu korekcijas summa periodā (EUR)*</t>
  </si>
  <si>
    <t>*pieņemot, ka indeksācijas piemērošanai nav noteikts cenu izmaiņu minimālā vērtība</t>
  </si>
  <si>
    <t>Būvmateriālu izmaksas periodā / CSP būvmateriāli BII</t>
  </si>
  <si>
    <t>Darbaspēka izmaksas periodā / CSP darbaspēks BII</t>
  </si>
  <si>
    <t>Mehānismu izmaksas periodā / CSP mehānismi BII</t>
  </si>
  <si>
    <t>Netiešo būvniecības izmaksu koeficients**</t>
  </si>
  <si>
    <t>**koeficienta apmēru aprēķina atbilstoši iepirkuma uzvarētāja iesniegtajam finanšu piedāvāumam</t>
  </si>
  <si>
    <t>Netiešo būvniecības izmaksu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</si>
</sst>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0" applyNumberFormat="1"/>
    <xf numFmtId="0" fontId="0" fillId="0" borderId="1" xfId="0" applyBorder="1"/>
    <xf numFmtId="0" fontId="0" fillId="0" borderId="7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5" fillId="0" borderId="0" xfId="0" applyFont="1" applyAlignment="1">
      <alignment horizontal="right"/>
    </xf>
    <xf numFmtId="44" fontId="0" fillId="0" borderId="1" xfId="1" applyFont="1" applyBorder="1" applyAlignment="1">
      <alignment horizontal="center" vertical="center"/>
    </xf>
    <xf numFmtId="14" fontId="0" fillId="2" borderId="0" xfId="0" applyNumberFormat="1" applyFill="1" applyAlignment="1">
      <alignment horizontal="left"/>
    </xf>
    <xf numFmtId="0" fontId="0" fillId="3" borderId="0" xfId="0" applyFill="1"/>
    <xf numFmtId="2" fontId="0" fillId="0" borderId="17" xfId="0" applyNumberFormat="1" applyBorder="1" applyAlignment="1">
      <alignment horizontal="center" vertical="center" wrapText="1"/>
    </xf>
    <xf numFmtId="0" fontId="0" fillId="0" borderId="16" xfId="0" applyBorder="1"/>
    <xf numFmtId="0" fontId="0" fillId="0" borderId="18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Fill="1" applyBorder="1"/>
    <xf numFmtId="44" fontId="1" fillId="0" borderId="16" xfId="1" applyFont="1" applyBorder="1" applyAlignment="1">
      <alignment horizontal="center" vertical="center"/>
    </xf>
    <xf numFmtId="44" fontId="1" fillId="0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3" borderId="12" xfId="0" applyFont="1" applyFill="1" applyBorder="1"/>
    <xf numFmtId="44" fontId="6" fillId="3" borderId="6" xfId="0" applyNumberFormat="1" applyFont="1" applyFill="1" applyBorder="1"/>
    <xf numFmtId="44" fontId="6" fillId="3" borderId="12" xfId="0" applyNumberFormat="1" applyFont="1" applyFill="1" applyBorder="1"/>
    <xf numFmtId="44" fontId="6" fillId="3" borderId="9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44" fontId="7" fillId="3" borderId="10" xfId="0" applyNumberFormat="1" applyFont="1" applyFill="1" applyBorder="1" applyAlignment="1">
      <alignment horizontal="center" vertical="center"/>
    </xf>
    <xf numFmtId="44" fontId="7" fillId="3" borderId="7" xfId="1" applyFont="1" applyFill="1" applyBorder="1" applyAlignment="1">
      <alignment horizontal="center" vertical="center"/>
    </xf>
    <xf numFmtId="0" fontId="0" fillId="3" borderId="0" xfId="0" applyFont="1" applyFill="1"/>
    <xf numFmtId="0" fontId="6" fillId="0" borderId="0" xfId="0" applyFont="1"/>
    <xf numFmtId="0" fontId="2" fillId="0" borderId="0" xfId="0" applyFont="1"/>
    <xf numFmtId="2" fontId="0" fillId="0" borderId="1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/>
    </xf>
    <xf numFmtId="44" fontId="7" fillId="0" borderId="20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1" xfId="0" applyNumberFormat="1" applyFill="1" applyBorder="1" applyAlignment="1">
      <alignment horizontal="center" vertical="center" wrapText="1"/>
    </xf>
    <xf numFmtId="0" fontId="0" fillId="3" borderId="16" xfId="0" applyFill="1" applyBorder="1"/>
    <xf numFmtId="2" fontId="0" fillId="3" borderId="16" xfId="0" applyNumberFormat="1" applyFill="1" applyBorder="1" applyAlignment="1">
      <alignment horizontal="center" vertical="center" wrapText="1"/>
    </xf>
    <xf numFmtId="2" fontId="0" fillId="3" borderId="1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44" fontId="1" fillId="3" borderId="16" xfId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44" fontId="7" fillId="3" borderId="8" xfId="1" applyFont="1" applyFill="1" applyBorder="1" applyAlignment="1">
      <alignment horizontal="center" vertical="center"/>
    </xf>
    <xf numFmtId="44" fontId="7" fillId="3" borderId="20" xfId="1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7" fillId="3" borderId="0" xfId="0" applyFont="1" applyFill="1" applyBorder="1"/>
    <xf numFmtId="44" fontId="6" fillId="3" borderId="0" xfId="0" applyNumberFormat="1" applyFont="1" applyFill="1" applyBorder="1"/>
    <xf numFmtId="44" fontId="6" fillId="3" borderId="0" xfId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16" zoomScaleNormal="100" workbookViewId="0">
      <selection activeCell="D36" sqref="D36"/>
    </sheetView>
  </sheetViews>
  <sheetFormatPr defaultRowHeight="15" x14ac:dyDescent="0.25"/>
  <cols>
    <col min="1" max="1" width="40.28515625" customWidth="1"/>
    <col min="2" max="2" width="10.140625" bestFit="1" customWidth="1"/>
    <col min="3" max="3" width="14.140625" customWidth="1"/>
    <col min="4" max="5" width="11.7109375" customWidth="1"/>
    <col min="6" max="6" width="12.42578125" customWidth="1"/>
    <col min="7" max="7" width="13.28515625" customWidth="1"/>
    <col min="8" max="8" width="12.7109375" customWidth="1"/>
    <col min="9" max="9" width="15" customWidth="1"/>
    <col min="10" max="12" width="13.85546875" customWidth="1"/>
    <col min="13" max="13" width="14.7109375" customWidth="1"/>
    <col min="14" max="14" width="11.85546875" customWidth="1"/>
    <col min="15" max="15" width="14.7109375" customWidth="1"/>
    <col min="16" max="16" width="12.85546875" bestFit="1" customWidth="1"/>
    <col min="19" max="19" width="10.85546875" bestFit="1" customWidth="1"/>
    <col min="24" max="24" width="10.85546875" bestFit="1" customWidth="1"/>
  </cols>
  <sheetData>
    <row r="1" spans="1:19" x14ac:dyDescent="0.25">
      <c r="A1" s="13" t="s">
        <v>12</v>
      </c>
    </row>
    <row r="2" spans="1:19" x14ac:dyDescent="0.25">
      <c r="A2" s="13" t="s">
        <v>8</v>
      </c>
    </row>
    <row r="3" spans="1:19" x14ac:dyDescent="0.25">
      <c r="A3" s="13" t="s">
        <v>9</v>
      </c>
    </row>
    <row r="4" spans="1:19" x14ac:dyDescent="0.25">
      <c r="A4" s="13" t="s">
        <v>13</v>
      </c>
      <c r="B4" s="11" t="s">
        <v>11</v>
      </c>
      <c r="C4" s="12"/>
    </row>
    <row r="5" spans="1:19" x14ac:dyDescent="0.25">
      <c r="A5" s="13" t="s">
        <v>14</v>
      </c>
      <c r="B5" s="12" t="s">
        <v>26</v>
      </c>
      <c r="C5" s="12"/>
    </row>
    <row r="6" spans="1:19" x14ac:dyDescent="0.25">
      <c r="A6" s="13" t="s">
        <v>10</v>
      </c>
      <c r="B6" s="12" t="s">
        <v>27</v>
      </c>
      <c r="C6" s="12"/>
    </row>
    <row r="7" spans="1:19" ht="21.95" customHeight="1" thickBot="1" x14ac:dyDescent="0.3">
      <c r="C7" s="2"/>
      <c r="D7" s="39" t="s">
        <v>28</v>
      </c>
      <c r="E7" s="39"/>
      <c r="F7" s="39"/>
      <c r="G7" s="39" t="s">
        <v>29</v>
      </c>
      <c r="H7" s="39"/>
      <c r="I7" s="39"/>
      <c r="J7" s="39" t="s">
        <v>30</v>
      </c>
      <c r="K7" s="39"/>
      <c r="L7" s="40"/>
      <c r="M7" s="18"/>
    </row>
    <row r="8" spans="1:19" ht="105.75" thickBot="1" x14ac:dyDescent="0.3">
      <c r="C8" s="10" t="s">
        <v>15</v>
      </c>
      <c r="D8" s="10" t="s">
        <v>17</v>
      </c>
      <c r="E8" s="10" t="s">
        <v>7</v>
      </c>
      <c r="F8" s="10" t="s">
        <v>34</v>
      </c>
      <c r="G8" s="10" t="s">
        <v>23</v>
      </c>
      <c r="H8" s="10" t="s">
        <v>7</v>
      </c>
      <c r="I8" s="10" t="s">
        <v>34</v>
      </c>
      <c r="J8" s="10" t="s">
        <v>16</v>
      </c>
      <c r="K8" s="10" t="s">
        <v>6</v>
      </c>
      <c r="L8" s="17" t="s">
        <v>34</v>
      </c>
      <c r="M8" s="3" t="s">
        <v>18</v>
      </c>
      <c r="S8" s="1"/>
    </row>
    <row r="9" spans="1:19" ht="30" x14ac:dyDescent="0.25">
      <c r="A9" s="41" t="s">
        <v>36</v>
      </c>
      <c r="B9" s="4" t="s">
        <v>1</v>
      </c>
      <c r="C9" s="7">
        <v>100</v>
      </c>
      <c r="D9" s="8">
        <v>105</v>
      </c>
      <c r="E9" s="9">
        <v>45000</v>
      </c>
      <c r="F9" s="14">
        <f>(D9-$C$9)/$C$9*E9</f>
        <v>2250</v>
      </c>
      <c r="G9" s="8">
        <v>103</v>
      </c>
      <c r="H9" s="9">
        <v>45000</v>
      </c>
      <c r="I9" s="14">
        <f>(G9-$C$9)/$C$9*H9</f>
        <v>1350</v>
      </c>
      <c r="J9" s="8">
        <v>99</v>
      </c>
      <c r="K9" s="9">
        <v>45000</v>
      </c>
      <c r="L9" s="14">
        <f>(J9-$C$9)/$C$9*K9</f>
        <v>-450</v>
      </c>
      <c r="M9" s="44">
        <f>SUM(E9+H9+K9)</f>
        <v>135000</v>
      </c>
    </row>
    <row r="10" spans="1:19" ht="30" x14ac:dyDescent="0.25">
      <c r="A10" s="42" t="s">
        <v>37</v>
      </c>
      <c r="B10" s="5" t="s">
        <v>2</v>
      </c>
      <c r="C10" s="7">
        <v>100</v>
      </c>
      <c r="D10" s="8">
        <v>103</v>
      </c>
      <c r="E10" s="9">
        <v>35000</v>
      </c>
      <c r="F10" s="14">
        <f>(D10-$C$10)/$C$10*E10</f>
        <v>1050</v>
      </c>
      <c r="G10" s="8">
        <v>107</v>
      </c>
      <c r="H10" s="9">
        <v>35000</v>
      </c>
      <c r="I10" s="14">
        <f>(G10-$C$10)/$C$10*H10</f>
        <v>2450.0000000000005</v>
      </c>
      <c r="J10" s="8">
        <v>108</v>
      </c>
      <c r="K10" s="9">
        <v>35000</v>
      </c>
      <c r="L10" s="14">
        <f>(J10-$C$10)/$C$10*K10</f>
        <v>2800</v>
      </c>
      <c r="M10" s="44">
        <f>SUM(E10+H10+K10)</f>
        <v>105000</v>
      </c>
    </row>
    <row r="11" spans="1:19" ht="30.75" thickBot="1" x14ac:dyDescent="0.3">
      <c r="A11" s="43" t="s">
        <v>38</v>
      </c>
      <c r="B11" s="6" t="s">
        <v>3</v>
      </c>
      <c r="C11" s="7">
        <v>100</v>
      </c>
      <c r="D11" s="8">
        <v>102.5</v>
      </c>
      <c r="E11" s="9">
        <v>10000</v>
      </c>
      <c r="F11" s="14">
        <f>(D11-$C$11)/$C$11*E11</f>
        <v>250</v>
      </c>
      <c r="G11" s="8">
        <v>106</v>
      </c>
      <c r="H11" s="9">
        <v>10000</v>
      </c>
      <c r="I11" s="14">
        <f>(G11-$C$11)/$C$11*H11</f>
        <v>600</v>
      </c>
      <c r="J11" s="8">
        <v>105</v>
      </c>
      <c r="K11" s="9">
        <v>10000</v>
      </c>
      <c r="L11" s="14">
        <f>(J11-$C$11)/$C$11*K11</f>
        <v>500</v>
      </c>
      <c r="M11" s="45">
        <f>SUM(E11+H11+K11)</f>
        <v>30000</v>
      </c>
    </row>
    <row r="12" spans="1:19" ht="19.5" thickBot="1" x14ac:dyDescent="0.3">
      <c r="A12" s="19" t="s">
        <v>39</v>
      </c>
      <c r="B12" s="20" t="s">
        <v>0</v>
      </c>
      <c r="C12" s="21"/>
      <c r="D12" s="18"/>
      <c r="E12" s="61">
        <v>7.0000000000000007E-2</v>
      </c>
      <c r="F12" s="24">
        <f>SUM(F9:F11)*E12</f>
        <v>248.50000000000003</v>
      </c>
      <c r="G12" s="22"/>
      <c r="H12" s="61">
        <v>7.0000000000000007E-2</v>
      </c>
      <c r="I12" s="23">
        <f>SUM(I9:I11)*H12</f>
        <v>308.00000000000006</v>
      </c>
      <c r="J12" s="21"/>
      <c r="K12" s="61">
        <v>7.0000000000000007E-2</v>
      </c>
      <c r="L12" s="23">
        <f>SUM(L9:L11)*K12</f>
        <v>199.50000000000003</v>
      </c>
      <c r="M12" s="46">
        <f>SUM(M9:M11)</f>
        <v>270000</v>
      </c>
      <c r="N12" s="1"/>
    </row>
    <row r="13" spans="1:19" ht="15.75" thickBot="1" x14ac:dyDescent="0.3"/>
    <row r="14" spans="1:19" s="36" customFormat="1" x14ac:dyDescent="0.25">
      <c r="A14" s="33" t="s">
        <v>4</v>
      </c>
      <c r="B14" s="25"/>
      <c r="C14" s="26"/>
      <c r="D14" s="26"/>
      <c r="E14" s="26"/>
      <c r="F14" s="34">
        <f>SUM(F9:F11)</f>
        <v>3550</v>
      </c>
      <c r="G14" s="26"/>
      <c r="H14" s="26"/>
      <c r="I14" s="34">
        <f>SUM(I9:I11)</f>
        <v>4400</v>
      </c>
      <c r="J14" s="26"/>
      <c r="K14" s="26"/>
      <c r="L14" s="34">
        <f>SUM(L9:L11)</f>
        <v>2850</v>
      </c>
      <c r="M14" s="35">
        <f>SUM(F14+I14+L14)</f>
        <v>10800</v>
      </c>
    </row>
    <row r="15" spans="1:19" s="16" customFormat="1" ht="15.75" thickBot="1" x14ac:dyDescent="0.3">
      <c r="A15" s="27" t="s">
        <v>5</v>
      </c>
      <c r="B15" s="28"/>
      <c r="C15" s="29"/>
      <c r="D15" s="29"/>
      <c r="E15" s="29"/>
      <c r="F15" s="30">
        <f>SUM(F12:F14)</f>
        <v>3798.5</v>
      </c>
      <c r="G15" s="29"/>
      <c r="H15" s="29"/>
      <c r="I15" s="31">
        <f>SUM(I12:I14)</f>
        <v>4708</v>
      </c>
      <c r="J15" s="29"/>
      <c r="K15" s="29"/>
      <c r="L15" s="31">
        <f>SUM(L12:L14)</f>
        <v>3049.5</v>
      </c>
      <c r="M15" s="32">
        <f>SUM(F15+I15+L15)</f>
        <v>11556</v>
      </c>
    </row>
    <row r="16" spans="1:19" s="16" customFormat="1" x14ac:dyDescent="0.25">
      <c r="A16" s="38" t="s">
        <v>35</v>
      </c>
      <c r="B16" s="62"/>
      <c r="C16" s="62"/>
      <c r="D16" s="62"/>
      <c r="E16" s="62"/>
      <c r="F16" s="63"/>
      <c r="G16" s="62"/>
      <c r="H16" s="62"/>
      <c r="I16" s="63"/>
      <c r="J16" s="62"/>
      <c r="K16" s="62"/>
      <c r="L16" s="63"/>
      <c r="M16" s="64"/>
    </row>
    <row r="17" spans="1:19" x14ac:dyDescent="0.25">
      <c r="A17" s="38" t="s">
        <v>40</v>
      </c>
    </row>
    <row r="18" spans="1:19" x14ac:dyDescent="0.25">
      <c r="A18" s="37" t="s">
        <v>19</v>
      </c>
    </row>
    <row r="19" spans="1:19" x14ac:dyDescent="0.25">
      <c r="A19" s="13" t="s">
        <v>12</v>
      </c>
    </row>
    <row r="20" spans="1:19" x14ac:dyDescent="0.25">
      <c r="A20" s="13" t="s">
        <v>8</v>
      </c>
    </row>
    <row r="21" spans="1:19" x14ac:dyDescent="0.25">
      <c r="A21" s="13" t="s">
        <v>9</v>
      </c>
    </row>
    <row r="22" spans="1:19" x14ac:dyDescent="0.25">
      <c r="A22" s="13" t="s">
        <v>21</v>
      </c>
      <c r="B22" s="15">
        <v>44927</v>
      </c>
      <c r="C22" s="12"/>
    </row>
    <row r="23" spans="1:19" x14ac:dyDescent="0.25">
      <c r="A23" s="13" t="s">
        <v>10</v>
      </c>
      <c r="B23" s="12" t="s">
        <v>27</v>
      </c>
      <c r="C23" s="12"/>
    </row>
    <row r="24" spans="1:19" ht="21.95" customHeight="1" thickBot="1" x14ac:dyDescent="0.3">
      <c r="C24" s="2"/>
      <c r="D24" s="39" t="s">
        <v>31</v>
      </c>
      <c r="E24" s="39"/>
      <c r="F24" s="39"/>
      <c r="G24" s="47" t="s">
        <v>32</v>
      </c>
      <c r="H24" s="47"/>
      <c r="I24" s="47"/>
      <c r="J24" s="47" t="s">
        <v>33</v>
      </c>
      <c r="K24" s="47"/>
      <c r="L24" s="48"/>
      <c r="M24" s="49"/>
    </row>
    <row r="25" spans="1:19" ht="90.75" thickBot="1" x14ac:dyDescent="0.3">
      <c r="C25" s="10" t="s">
        <v>20</v>
      </c>
      <c r="D25" s="10" t="s">
        <v>22</v>
      </c>
      <c r="E25" s="10" t="s">
        <v>7</v>
      </c>
      <c r="F25" s="10" t="s">
        <v>34</v>
      </c>
      <c r="G25" s="50" t="s">
        <v>24</v>
      </c>
      <c r="H25" s="50" t="s">
        <v>7</v>
      </c>
      <c r="I25" s="50" t="s">
        <v>34</v>
      </c>
      <c r="J25" s="50" t="s">
        <v>25</v>
      </c>
      <c r="K25" s="50" t="s">
        <v>6</v>
      </c>
      <c r="L25" s="51" t="s">
        <v>34</v>
      </c>
      <c r="M25" s="52" t="s">
        <v>18</v>
      </c>
      <c r="S25" s="1"/>
    </row>
    <row r="26" spans="1:19" ht="30" x14ac:dyDescent="0.25">
      <c r="A26" s="41" t="s">
        <v>36</v>
      </c>
      <c r="B26" s="4" t="s">
        <v>1</v>
      </c>
      <c r="C26" s="7">
        <v>100</v>
      </c>
      <c r="D26" s="8">
        <v>105</v>
      </c>
      <c r="E26" s="9">
        <v>5000</v>
      </c>
      <c r="F26" s="14">
        <f>(D26-$C$9)/$C$9*E26</f>
        <v>250</v>
      </c>
      <c r="G26" s="53">
        <v>103</v>
      </c>
      <c r="H26" s="54">
        <v>5000</v>
      </c>
      <c r="I26" s="55">
        <f>(G26-$C$9)/$C$9*H26</f>
        <v>150</v>
      </c>
      <c r="J26" s="53">
        <v>99</v>
      </c>
      <c r="K26" s="54">
        <v>5000</v>
      </c>
      <c r="L26" s="55">
        <f>(J26-$C$9)/$C$9*K26</f>
        <v>-50</v>
      </c>
      <c r="M26" s="58">
        <f>SUM(E26+H26+K26)</f>
        <v>15000</v>
      </c>
    </row>
    <row r="27" spans="1:19" ht="30" x14ac:dyDescent="0.25">
      <c r="A27" s="42" t="s">
        <v>37</v>
      </c>
      <c r="B27" s="5" t="s">
        <v>2</v>
      </c>
      <c r="C27" s="7">
        <v>100</v>
      </c>
      <c r="D27" s="8">
        <v>103</v>
      </c>
      <c r="E27" s="9">
        <v>3000</v>
      </c>
      <c r="F27" s="14">
        <f>(D27-$C$10)/$C$10*E27</f>
        <v>90</v>
      </c>
      <c r="G27" s="53">
        <v>107</v>
      </c>
      <c r="H27" s="54">
        <v>3000</v>
      </c>
      <c r="I27" s="55">
        <f>(G27-$C$10)/$C$10*H27</f>
        <v>210.00000000000003</v>
      </c>
      <c r="J27" s="53">
        <v>108</v>
      </c>
      <c r="K27" s="54">
        <v>3000</v>
      </c>
      <c r="L27" s="55">
        <f>(J27-$C$10)/$C$10*K27</f>
        <v>240</v>
      </c>
      <c r="M27" s="58">
        <f>SUM(E27+H27+K27)</f>
        <v>9000</v>
      </c>
    </row>
    <row r="28" spans="1:19" ht="30.75" thickBot="1" x14ac:dyDescent="0.3">
      <c r="A28" s="43" t="s">
        <v>38</v>
      </c>
      <c r="B28" s="6" t="s">
        <v>3</v>
      </c>
      <c r="C28" s="7">
        <v>100</v>
      </c>
      <c r="D28" s="8">
        <v>102.5</v>
      </c>
      <c r="E28" s="9">
        <v>2000</v>
      </c>
      <c r="F28" s="14">
        <f>(D28-$C$11)/$C$11*E28</f>
        <v>50</v>
      </c>
      <c r="G28" s="53">
        <v>106</v>
      </c>
      <c r="H28" s="54">
        <v>2000</v>
      </c>
      <c r="I28" s="55">
        <f>(G28-$C$11)/$C$11*H28</f>
        <v>120</v>
      </c>
      <c r="J28" s="53">
        <v>105</v>
      </c>
      <c r="K28" s="54">
        <v>2000</v>
      </c>
      <c r="L28" s="55">
        <f>(J28-$C$11)/$C$11*K28</f>
        <v>100</v>
      </c>
      <c r="M28" s="59">
        <f>SUM(E28+H28+K28)</f>
        <v>6000</v>
      </c>
    </row>
    <row r="29" spans="1:19" ht="19.5" thickBot="1" x14ac:dyDescent="0.3">
      <c r="A29" s="19" t="s">
        <v>41</v>
      </c>
      <c r="B29" s="20" t="s">
        <v>0</v>
      </c>
      <c r="C29" s="21"/>
      <c r="D29" s="18"/>
      <c r="E29" s="61">
        <v>7.0000000000000007E-2</v>
      </c>
      <c r="F29" s="24">
        <f>SUM(F26:F28)*E29</f>
        <v>27.300000000000004</v>
      </c>
      <c r="G29" s="49"/>
      <c r="H29" s="61">
        <v>7.0000000000000007E-2</v>
      </c>
      <c r="I29" s="56">
        <f>SUM(I26:I28)*H29</f>
        <v>33.6</v>
      </c>
      <c r="J29" s="57"/>
      <c r="K29" s="61">
        <v>7.0000000000000007E-2</v>
      </c>
      <c r="L29" s="56">
        <f>SUM(L26:L28)*K29</f>
        <v>20.3</v>
      </c>
      <c r="M29" s="60">
        <f>SUM(M26:M28)</f>
        <v>30000</v>
      </c>
      <c r="N29" s="1"/>
    </row>
    <row r="30" spans="1:19" ht="15.75" thickBot="1" x14ac:dyDescent="0.3">
      <c r="G30" s="16"/>
      <c r="H30" s="16"/>
      <c r="I30" s="16"/>
      <c r="J30" s="16"/>
      <c r="K30" s="16"/>
      <c r="L30" s="16"/>
      <c r="M30" s="16"/>
    </row>
    <row r="31" spans="1:19" s="36" customFormat="1" x14ac:dyDescent="0.25">
      <c r="A31" s="33" t="s">
        <v>4</v>
      </c>
      <c r="B31" s="25"/>
      <c r="C31" s="26"/>
      <c r="D31" s="26"/>
      <c r="E31" s="26"/>
      <c r="F31" s="34">
        <f>SUM(F26:F28)</f>
        <v>390</v>
      </c>
      <c r="G31" s="26"/>
      <c r="H31" s="26"/>
      <c r="I31" s="34">
        <f>SUM(I26:I28)</f>
        <v>480</v>
      </c>
      <c r="J31" s="26"/>
      <c r="K31" s="26"/>
      <c r="L31" s="34">
        <f>SUM(L26:L28)</f>
        <v>290</v>
      </c>
      <c r="M31" s="35">
        <f>SUM(F31+I31+L31)</f>
        <v>1160</v>
      </c>
    </row>
    <row r="32" spans="1:19" s="16" customFormat="1" ht="15.75" thickBot="1" x14ac:dyDescent="0.3">
      <c r="A32" s="27" t="s">
        <v>5</v>
      </c>
      <c r="B32" s="28"/>
      <c r="C32" s="29"/>
      <c r="D32" s="29"/>
      <c r="E32" s="29"/>
      <c r="F32" s="30">
        <f>SUM(F29:F31)</f>
        <v>417.3</v>
      </c>
      <c r="G32" s="29"/>
      <c r="H32" s="29"/>
      <c r="I32" s="31">
        <f>SUM(I29:I31)</f>
        <v>513.6</v>
      </c>
      <c r="J32" s="29"/>
      <c r="K32" s="29"/>
      <c r="L32" s="31">
        <f>SUM(L29:L31)</f>
        <v>310.3</v>
      </c>
      <c r="M32" s="32">
        <f>SUM(F32+I32+L32)</f>
        <v>1241.2</v>
      </c>
    </row>
    <row r="33" spans="1:1" x14ac:dyDescent="0.25">
      <c r="A33" s="38" t="s">
        <v>35</v>
      </c>
    </row>
    <row r="34" spans="1:1" x14ac:dyDescent="0.25">
      <c r="A34" s="38" t="s">
        <v>40</v>
      </c>
    </row>
  </sheetData>
  <mergeCells count="6">
    <mergeCell ref="D24:F24"/>
    <mergeCell ref="G24:I24"/>
    <mergeCell ref="J24:L24"/>
    <mergeCell ref="D7:F7"/>
    <mergeCell ref="G7:I7"/>
    <mergeCell ref="J7:L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D6DBDC6B1CCC42B41E74AA352C4FFD" ma:contentTypeVersion="12" ma:contentTypeDescription="Create a new document." ma:contentTypeScope="" ma:versionID="e576878481c998ecee8d4ac09294641f">
  <xsd:schema xmlns:xsd="http://www.w3.org/2001/XMLSchema" xmlns:xs="http://www.w3.org/2001/XMLSchema" xmlns:p="http://schemas.microsoft.com/office/2006/metadata/properties" xmlns:ns2="b3057933-4081-480e-9a83-5555dccee947" xmlns:ns3="06833f44-7947-476f-a6fe-035a1cdcb744" targetNamespace="http://schemas.microsoft.com/office/2006/metadata/properties" ma:root="true" ma:fieldsID="d37edf317618e85d61d2b3041f2f4639" ns2:_="" ns3:_="">
    <xsd:import namespace="b3057933-4081-480e-9a83-5555dccee947"/>
    <xsd:import namespace="06833f44-7947-476f-a6fe-035a1cdcb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57933-4081-480e-9a83-5555dcce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833f44-7947-476f-a6fe-035a1cdcb74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94E093-946F-4F99-ADFA-1D7B0360F0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B7F731-C3A2-4B7F-A3C1-1DFB57CD6C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BE0D9-14B9-4402-8748-06FB1E802E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057933-4081-480e-9a83-5555dccee947"/>
    <ds:schemaRef ds:uri="06833f44-7947-476f-a6fe-035a1cdcb7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</dc:creator>
  <cp:lastModifiedBy>Aigars Paegle</cp:lastModifiedBy>
  <dcterms:created xsi:type="dcterms:W3CDTF">2022-01-13T14:51:10Z</dcterms:created>
  <dcterms:modified xsi:type="dcterms:W3CDTF">2022-04-19T07:35:10Z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0x010100D6D6DBDC6B1CCC42B41E74AA352C4FFD</vt:lpwstr>
  </property>
</Properties>
</file>